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OneDrive\Ambiente de Trabalho\ISEG_Set2026\Laboratório Est_Set_2025\Aula4\"/>
    </mc:Choice>
  </mc:AlternateContent>
  <xr:revisionPtr revIDLastSave="0" documentId="13_ncr:1_{3B56B413-3F4D-483D-8BC1-E8B9938BA436}" xr6:coauthVersionLast="47" xr6:coauthVersionMax="47" xr10:uidLastSave="{00000000-0000-0000-0000-000000000000}"/>
  <bookViews>
    <workbookView xWindow="-110" yWindow="-110" windowWidth="19420" windowHeight="11500" xr2:uid="{2D941761-EB2D-495A-8A32-DA985E08F432}"/>
  </bookViews>
  <sheets>
    <sheet name="Data Ex. 2.4" sheetId="1" r:id="rId1"/>
    <sheet name=" Resolution Ex. 2.4 " sheetId="2" r:id="rId2"/>
  </sheets>
  <definedNames>
    <definedName name="_xlchart.v1.0" hidden="1">' Resolution Ex. 2.4 '!$B$2:$B$51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" i="2" l="1"/>
  <c r="H62" i="2"/>
  <c r="H61" i="2"/>
  <c r="H60" i="2"/>
  <c r="H59" i="2"/>
  <c r="I52" i="2"/>
  <c r="I53" i="2"/>
  <c r="I54" i="2"/>
  <c r="I55" i="2"/>
  <c r="I51" i="2"/>
  <c r="H55" i="2"/>
  <c r="H54" i="2"/>
  <c r="H53" i="2"/>
  <c r="H52" i="2"/>
  <c r="H51" i="2"/>
  <c r="G51" i="2"/>
  <c r="F25" i="2"/>
  <c r="F24" i="2"/>
  <c r="F23" i="2"/>
  <c r="F26" i="2"/>
  <c r="F22" i="2"/>
</calcChain>
</file>

<file path=xl/sharedStrings.xml><?xml version="1.0" encoding="utf-8"?>
<sst xmlns="http://schemas.openxmlformats.org/spreadsheetml/2006/main" count="34" uniqueCount="26">
  <si>
    <t>Grade in this course</t>
  </si>
  <si>
    <t>Student</t>
  </si>
  <si>
    <t>a)</t>
  </si>
  <si>
    <t>Stem and Leaf Plot</t>
  </si>
  <si>
    <t>b)</t>
  </si>
  <si>
    <t>Minimum</t>
  </si>
  <si>
    <t>Q1</t>
  </si>
  <si>
    <t>Q2</t>
  </si>
  <si>
    <t>Q3</t>
  </si>
  <si>
    <t>Maximun</t>
  </si>
  <si>
    <t>c) Boxplot</t>
  </si>
  <si>
    <t xml:space="preserve">d) </t>
  </si>
  <si>
    <t>Class interval</t>
  </si>
  <si>
    <t>Midpoint</t>
  </si>
  <si>
    <t>Absolute Frequency</t>
  </si>
  <si>
    <t>Relative Frequency</t>
  </si>
  <si>
    <t>[25, 40]</t>
  </si>
  <si>
    <t>]40,55]</t>
  </si>
  <si>
    <t>]55,70]</t>
  </si>
  <si>
    <t>]70,85]</t>
  </si>
  <si>
    <t>]85,100]</t>
  </si>
  <si>
    <t>Left-Skewed</t>
  </si>
  <si>
    <t>Lower Limit</t>
  </si>
  <si>
    <t>Upper Limit</t>
  </si>
  <si>
    <t>-</t>
  </si>
  <si>
    <t>Classes Frequência Absoluta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</si>
</sst>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Resolution Ex. 2.4 '!$D$66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 Resolution Ex. 2.4 '!$C$67:$C$72</c:f>
              <c:strCache>
                <c:ptCount val="6"/>
                <c:pt idx="0">
                  <c:v>-</c:v>
                </c:pt>
                <c:pt idx="1">
                  <c:v>[25, 40]</c:v>
                </c:pt>
                <c:pt idx="2">
                  <c:v>]40,55]</c:v>
                </c:pt>
                <c:pt idx="3">
                  <c:v>]55,70]</c:v>
                </c:pt>
                <c:pt idx="4">
                  <c:v>]70,85]</c:v>
                </c:pt>
                <c:pt idx="5">
                  <c:v>]85,100]</c:v>
                </c:pt>
              </c:strCache>
            </c:strRef>
          </c:cat>
          <c:val>
            <c:numRef>
              <c:f>' Resolution Ex. 2.4 '!$D$67:$D$72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7</c:v>
                </c:pt>
                <c:pt idx="3">
                  <c:v>15</c:v>
                </c:pt>
                <c:pt idx="4">
                  <c:v>20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73-456D-BA61-880D73946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8379824"/>
        <c:axId val="1940206575"/>
      </c:barChart>
      <c:catAx>
        <c:axId val="8379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940206575"/>
        <c:crosses val="autoZero"/>
        <c:auto val="1"/>
        <c:lblAlgn val="ctr"/>
        <c:lblOffset val="100"/>
        <c:noMultiLvlLbl val="0"/>
      </c:catAx>
      <c:valAx>
        <c:axId val="1940206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8379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Boxplot of Student Grades (n=50)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Boxplot of Student Grades (n=50)</a:t>
          </a:r>
        </a:p>
      </cx:txPr>
    </cx:title>
    <cx:plotArea>
      <cx:plotAreaRegion>
        <cx:series layoutId="boxWhisker" uniqueId="{92E3DD3D-0B04-489B-BFDE-99ED87C3C2B7}" formatIdx="0">
          <cx:dataId val="0"/>
          <cx:layoutPr>
            <cx:visibility meanLine="0" meanMarker="0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Grades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Grades</a:t>
              </a:r>
            </a:p>
          </cx:txPr>
        </cx:title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7" Type="http://schemas.openxmlformats.org/officeDocument/2006/relationships/chart" Target="../charts/chart1.xm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1</xdr:row>
      <xdr:rowOff>0</xdr:rowOff>
    </xdr:from>
    <xdr:to>
      <xdr:col>10</xdr:col>
      <xdr:colOff>216027</xdr:colOff>
      <xdr:row>6</xdr:row>
      <xdr:rowOff>152455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5E887D6-6991-9477-EE19-EC4B1E722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8100" y="184150"/>
          <a:ext cx="2463927" cy="10732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254000</xdr:colOff>
      <xdr:row>0</xdr:row>
      <xdr:rowOff>177800</xdr:rowOff>
    </xdr:from>
    <xdr:to>
      <xdr:col>11</xdr:col>
      <xdr:colOff>391697</xdr:colOff>
      <xdr:row>19</xdr:row>
      <xdr:rowOff>146228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5B8A646-3912-CFAD-D3A0-B410AB7DB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0950" y="177800"/>
          <a:ext cx="4648439" cy="346727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336550</xdr:colOff>
      <xdr:row>21</xdr:row>
      <xdr:rowOff>57150</xdr:rowOff>
    </xdr:from>
    <xdr:to>
      <xdr:col>15</xdr:col>
      <xdr:colOff>92128</xdr:colOff>
      <xdr:row>31</xdr:row>
      <xdr:rowOff>63595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96588EC-AACB-E004-29D0-FFF096CC1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2700" y="3924300"/>
          <a:ext cx="4654789" cy="184794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171450</xdr:colOff>
      <xdr:row>32</xdr:row>
      <xdr:rowOff>6350</xdr:rowOff>
    </xdr:from>
    <xdr:to>
      <xdr:col>9</xdr:col>
      <xdr:colOff>476250</xdr:colOff>
      <xdr:row>46</xdr:row>
      <xdr:rowOff>171450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Gráfico 7">
              <a:extLst>
                <a:ext uri="{FF2B5EF4-FFF2-40B4-BE49-F238E27FC236}">
                  <a16:creationId xmlns:a16="http://schemas.microsoft.com/office/drawing/2014/main" id="{BAFEBDEC-6376-441B-9ABD-68AC820318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0000" y="5899150"/>
              <a:ext cx="639445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162859</xdr:colOff>
      <xdr:row>32</xdr:row>
      <xdr:rowOff>158376</xdr:rowOff>
    </xdr:from>
    <xdr:to>
      <xdr:col>16</xdr:col>
      <xdr:colOff>443033</xdr:colOff>
      <xdr:row>44</xdr:row>
      <xdr:rowOff>171678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0EF3B80-5DCC-541F-ABA7-4FDA23D6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45388" y="6134847"/>
          <a:ext cx="3955704" cy="225447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24</xdr:col>
      <xdr:colOff>408969</xdr:colOff>
      <xdr:row>58</xdr:row>
      <xdr:rowOff>172898</xdr:rowOff>
    </xdr:from>
    <xdr:to>
      <xdr:col>25</xdr:col>
      <xdr:colOff>289481</xdr:colOff>
      <xdr:row>60</xdr:row>
      <xdr:rowOff>107146</xdr:rowOff>
    </xdr:to>
    <xdr:sp macro="" textlink="">
      <xdr:nvSpPr>
        <xdr:cNvPr id="14" name="CaixaDeTexto 7">
          <a:extLst>
            <a:ext uri="{FF2B5EF4-FFF2-40B4-BE49-F238E27FC236}">
              <a16:creationId xmlns:a16="http://schemas.microsoft.com/office/drawing/2014/main" id="{07008DF1-B2C5-51F4-CB90-F3D8248A9329}"/>
            </a:ext>
          </a:extLst>
        </xdr:cNvPr>
        <xdr:cNvSpPr txBox="1"/>
      </xdr:nvSpPr>
      <xdr:spPr>
        <a:xfrm>
          <a:off x="17867734" y="11005251"/>
          <a:ext cx="493100" cy="307777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PT" sz="1400"/>
            <a:t>20</a:t>
          </a:r>
        </a:p>
      </xdr:txBody>
    </xdr:sp>
    <xdr:clientData/>
  </xdr:twoCellAnchor>
  <xdr:twoCellAnchor>
    <xdr:from>
      <xdr:col>24</xdr:col>
      <xdr:colOff>395949</xdr:colOff>
      <xdr:row>60</xdr:row>
      <xdr:rowOff>114938</xdr:rowOff>
    </xdr:from>
    <xdr:to>
      <xdr:col>25</xdr:col>
      <xdr:colOff>276461</xdr:colOff>
      <xdr:row>62</xdr:row>
      <xdr:rowOff>49185</xdr:rowOff>
    </xdr:to>
    <xdr:sp macro="" textlink="">
      <xdr:nvSpPr>
        <xdr:cNvPr id="15" name="CaixaDeTexto 8">
          <a:extLst>
            <a:ext uri="{FF2B5EF4-FFF2-40B4-BE49-F238E27FC236}">
              <a16:creationId xmlns:a16="http://schemas.microsoft.com/office/drawing/2014/main" id="{B044E9E0-1D47-4616-DB42-45F997C961DF}"/>
            </a:ext>
          </a:extLst>
        </xdr:cNvPr>
        <xdr:cNvSpPr txBox="1"/>
      </xdr:nvSpPr>
      <xdr:spPr>
        <a:xfrm>
          <a:off x="17854714" y="11320820"/>
          <a:ext cx="493100" cy="307777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PT" sz="1400"/>
            <a:t>6</a:t>
          </a:r>
        </a:p>
      </xdr:txBody>
    </xdr:sp>
    <xdr:clientData/>
  </xdr:twoCellAnchor>
  <xdr:twoCellAnchor>
    <xdr:from>
      <xdr:col>26</xdr:col>
      <xdr:colOff>606267</xdr:colOff>
      <xdr:row>58</xdr:row>
      <xdr:rowOff>172898</xdr:rowOff>
    </xdr:from>
    <xdr:to>
      <xdr:col>27</xdr:col>
      <xdr:colOff>486779</xdr:colOff>
      <xdr:row>60</xdr:row>
      <xdr:rowOff>107146</xdr:rowOff>
    </xdr:to>
    <xdr:sp macro="" textlink="">
      <xdr:nvSpPr>
        <xdr:cNvPr id="16" name="CaixaDeTexto 9">
          <a:extLst>
            <a:ext uri="{FF2B5EF4-FFF2-40B4-BE49-F238E27FC236}">
              <a16:creationId xmlns:a16="http://schemas.microsoft.com/office/drawing/2014/main" id="{23F6D9EA-61A4-8801-7540-1E942B84187B}"/>
            </a:ext>
          </a:extLst>
        </xdr:cNvPr>
        <xdr:cNvSpPr txBox="1"/>
      </xdr:nvSpPr>
      <xdr:spPr>
        <a:xfrm>
          <a:off x="19290208" y="11005251"/>
          <a:ext cx="493100" cy="307777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PT" sz="1400"/>
            <a:t>0,4</a:t>
          </a:r>
        </a:p>
      </xdr:txBody>
    </xdr:sp>
    <xdr:clientData/>
  </xdr:twoCellAnchor>
  <xdr:twoCellAnchor>
    <xdr:from>
      <xdr:col>26</xdr:col>
      <xdr:colOff>606267</xdr:colOff>
      <xdr:row>60</xdr:row>
      <xdr:rowOff>114938</xdr:rowOff>
    </xdr:from>
    <xdr:to>
      <xdr:col>27</xdr:col>
      <xdr:colOff>486779</xdr:colOff>
      <xdr:row>62</xdr:row>
      <xdr:rowOff>49185</xdr:rowOff>
    </xdr:to>
    <xdr:sp macro="" textlink="">
      <xdr:nvSpPr>
        <xdr:cNvPr id="17" name="CaixaDeTexto 10">
          <a:extLst>
            <a:ext uri="{FF2B5EF4-FFF2-40B4-BE49-F238E27FC236}">
              <a16:creationId xmlns:a16="http://schemas.microsoft.com/office/drawing/2014/main" id="{4E84C396-F925-E913-1CF0-BEC61F66ACD3}"/>
            </a:ext>
          </a:extLst>
        </xdr:cNvPr>
        <xdr:cNvSpPr txBox="1"/>
      </xdr:nvSpPr>
      <xdr:spPr>
        <a:xfrm>
          <a:off x="19290208" y="11320820"/>
          <a:ext cx="493100" cy="307777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PT" sz="1400"/>
            <a:t>0,12</a:t>
          </a:r>
        </a:p>
      </xdr:txBody>
    </xdr:sp>
    <xdr:clientData/>
  </xdr:twoCellAnchor>
  <xdr:twoCellAnchor editAs="oneCell">
    <xdr:from>
      <xdr:col>11</xdr:col>
      <xdr:colOff>22412</xdr:colOff>
      <xdr:row>48</xdr:row>
      <xdr:rowOff>22411</xdr:rowOff>
    </xdr:from>
    <xdr:to>
      <xdr:col>17</xdr:col>
      <xdr:colOff>430143</xdr:colOff>
      <xdr:row>57</xdr:row>
      <xdr:rowOff>24365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F4BCBCA-7743-6BA6-C859-001D71AE5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19236" y="8987117"/>
          <a:ext cx="4083260" cy="1682836"/>
        </a:xfrm>
        <a:prstGeom prst="rect">
          <a:avLst/>
        </a:prstGeom>
      </xdr:spPr>
    </xdr:pic>
    <xdr:clientData/>
  </xdr:twoCellAnchor>
  <xdr:twoCellAnchor editAs="oneCell">
    <xdr:from>
      <xdr:col>11</xdr:col>
      <xdr:colOff>582706</xdr:colOff>
      <xdr:row>60</xdr:row>
      <xdr:rowOff>186764</xdr:rowOff>
    </xdr:from>
    <xdr:to>
      <xdr:col>17</xdr:col>
      <xdr:colOff>228398</xdr:colOff>
      <xdr:row>77</xdr:row>
      <xdr:rowOff>66271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7269F6B-E593-DC9F-AA2D-3461866CB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79530" y="11392646"/>
          <a:ext cx="3321221" cy="3054507"/>
        </a:xfrm>
        <a:prstGeom prst="rect">
          <a:avLst/>
        </a:prstGeom>
      </xdr:spPr>
    </xdr:pic>
    <xdr:clientData/>
  </xdr:twoCellAnchor>
  <xdr:twoCellAnchor>
    <xdr:from>
      <xdr:col>5</xdr:col>
      <xdr:colOff>82177</xdr:colOff>
      <xdr:row>56</xdr:row>
      <xdr:rowOff>144929</xdr:rowOff>
    </xdr:from>
    <xdr:to>
      <xdr:col>9</xdr:col>
      <xdr:colOff>388471</xdr:colOff>
      <xdr:row>71</xdr:row>
      <xdr:rowOff>86659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DF6098-4C2A-2C03-F2C2-9D2E4BE7CF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4007-C919-4851-A018-96EAE4A7A206}">
  <dimension ref="A1:B51"/>
  <sheetViews>
    <sheetView tabSelected="1" workbookViewId="0">
      <selection activeCell="C19" sqref="C19"/>
    </sheetView>
  </sheetViews>
  <sheetFormatPr defaultRowHeight="14.5" x14ac:dyDescent="0.35"/>
  <cols>
    <col min="2" max="2" width="25.1796875" style="1" customWidth="1"/>
  </cols>
  <sheetData>
    <row r="1" spans="1:2" x14ac:dyDescent="0.35">
      <c r="A1" s="1" t="s">
        <v>1</v>
      </c>
      <c r="B1" s="1" t="s">
        <v>0</v>
      </c>
    </row>
    <row r="2" spans="1:2" x14ac:dyDescent="0.35">
      <c r="A2" s="1">
        <v>1</v>
      </c>
      <c r="B2" s="1">
        <v>97</v>
      </c>
    </row>
    <row r="3" spans="1:2" x14ac:dyDescent="0.35">
      <c r="A3" s="1">
        <v>2</v>
      </c>
      <c r="B3" s="1">
        <v>77</v>
      </c>
    </row>
    <row r="4" spans="1:2" x14ac:dyDescent="0.35">
      <c r="A4" s="1">
        <v>3</v>
      </c>
      <c r="B4" s="1">
        <v>67</v>
      </c>
    </row>
    <row r="5" spans="1:2" x14ac:dyDescent="0.35">
      <c r="A5" s="1">
        <v>4</v>
      </c>
      <c r="B5" s="1">
        <v>72</v>
      </c>
    </row>
    <row r="6" spans="1:2" x14ac:dyDescent="0.35">
      <c r="A6" s="1">
        <v>5</v>
      </c>
      <c r="B6" s="1">
        <v>52</v>
      </c>
    </row>
    <row r="7" spans="1:2" x14ac:dyDescent="0.35">
      <c r="A7" s="1">
        <v>6</v>
      </c>
      <c r="B7" s="1">
        <v>83</v>
      </c>
    </row>
    <row r="8" spans="1:2" x14ac:dyDescent="0.35">
      <c r="A8" s="1">
        <v>7</v>
      </c>
      <c r="B8" s="1">
        <v>66</v>
      </c>
    </row>
    <row r="9" spans="1:2" x14ac:dyDescent="0.35">
      <c r="A9" s="1">
        <v>8</v>
      </c>
      <c r="B9" s="1">
        <v>84</v>
      </c>
    </row>
    <row r="10" spans="1:2" x14ac:dyDescent="0.35">
      <c r="A10" s="1">
        <v>9</v>
      </c>
      <c r="B10" s="1">
        <v>59</v>
      </c>
    </row>
    <row r="11" spans="1:2" x14ac:dyDescent="0.35">
      <c r="A11" s="1">
        <v>10</v>
      </c>
      <c r="B11" s="1">
        <v>63</v>
      </c>
    </row>
    <row r="12" spans="1:2" x14ac:dyDescent="0.35">
      <c r="A12" s="1">
        <v>11</v>
      </c>
      <c r="B12" s="1">
        <v>75</v>
      </c>
    </row>
    <row r="13" spans="1:2" x14ac:dyDescent="0.35">
      <c r="A13" s="1">
        <v>12</v>
      </c>
      <c r="B13" s="1">
        <v>97</v>
      </c>
    </row>
    <row r="14" spans="1:2" x14ac:dyDescent="0.35">
      <c r="A14" s="1">
        <v>13</v>
      </c>
      <c r="B14" s="1">
        <v>84</v>
      </c>
    </row>
    <row r="15" spans="1:2" x14ac:dyDescent="0.35">
      <c r="A15" s="1">
        <v>14</v>
      </c>
      <c r="B15" s="1">
        <v>73</v>
      </c>
    </row>
    <row r="16" spans="1:2" x14ac:dyDescent="0.35">
      <c r="A16" s="1">
        <v>15</v>
      </c>
      <c r="B16" s="1">
        <v>81</v>
      </c>
    </row>
    <row r="17" spans="1:2" x14ac:dyDescent="0.35">
      <c r="A17" s="1">
        <v>16</v>
      </c>
      <c r="B17" s="1">
        <v>42</v>
      </c>
    </row>
    <row r="18" spans="1:2" x14ac:dyDescent="0.35">
      <c r="A18" s="1">
        <v>17</v>
      </c>
      <c r="B18" s="1">
        <v>61</v>
      </c>
    </row>
    <row r="19" spans="1:2" x14ac:dyDescent="0.35">
      <c r="A19" s="1">
        <v>18</v>
      </c>
      <c r="B19" s="1">
        <v>51</v>
      </c>
    </row>
    <row r="20" spans="1:2" x14ac:dyDescent="0.35">
      <c r="A20" s="1">
        <v>19</v>
      </c>
      <c r="B20" s="1">
        <v>91</v>
      </c>
    </row>
    <row r="21" spans="1:2" x14ac:dyDescent="0.35">
      <c r="A21" s="1">
        <v>20</v>
      </c>
      <c r="B21" s="1">
        <v>87</v>
      </c>
    </row>
    <row r="22" spans="1:2" x14ac:dyDescent="0.35">
      <c r="A22" s="1">
        <v>21</v>
      </c>
      <c r="B22" s="1">
        <v>34</v>
      </c>
    </row>
    <row r="23" spans="1:2" x14ac:dyDescent="0.35">
      <c r="A23" s="1">
        <v>22</v>
      </c>
      <c r="B23" s="1">
        <v>54</v>
      </c>
    </row>
    <row r="24" spans="1:2" x14ac:dyDescent="0.35">
      <c r="A24" s="1">
        <v>23</v>
      </c>
      <c r="B24" s="1">
        <v>71</v>
      </c>
    </row>
    <row r="25" spans="1:2" x14ac:dyDescent="0.35">
      <c r="A25" s="1">
        <v>24</v>
      </c>
      <c r="B25" s="1">
        <v>47</v>
      </c>
    </row>
    <row r="26" spans="1:2" x14ac:dyDescent="0.35">
      <c r="A26" s="1">
        <v>25</v>
      </c>
      <c r="B26" s="1">
        <v>79</v>
      </c>
    </row>
    <row r="27" spans="1:2" x14ac:dyDescent="0.35">
      <c r="A27" s="1">
        <v>26</v>
      </c>
      <c r="B27" s="1">
        <v>70</v>
      </c>
    </row>
    <row r="28" spans="1:2" x14ac:dyDescent="0.35">
      <c r="A28" s="1">
        <v>27</v>
      </c>
      <c r="B28" s="1">
        <v>65</v>
      </c>
    </row>
    <row r="29" spans="1:2" x14ac:dyDescent="0.35">
      <c r="A29" s="1">
        <v>28</v>
      </c>
      <c r="B29" s="1">
        <v>57</v>
      </c>
    </row>
    <row r="30" spans="1:2" x14ac:dyDescent="0.35">
      <c r="A30" s="1">
        <v>29</v>
      </c>
      <c r="B30" s="1">
        <v>90</v>
      </c>
    </row>
    <row r="31" spans="1:2" x14ac:dyDescent="0.35">
      <c r="A31" s="1">
        <v>30</v>
      </c>
      <c r="B31" s="1">
        <v>83</v>
      </c>
    </row>
    <row r="32" spans="1:2" x14ac:dyDescent="0.35">
      <c r="A32" s="1">
        <v>31</v>
      </c>
      <c r="B32" s="1">
        <v>58</v>
      </c>
    </row>
    <row r="33" spans="1:2" x14ac:dyDescent="0.35">
      <c r="A33" s="1">
        <v>32</v>
      </c>
      <c r="B33" s="1">
        <v>69</v>
      </c>
    </row>
    <row r="34" spans="1:2" x14ac:dyDescent="0.35">
      <c r="A34" s="1">
        <v>33</v>
      </c>
      <c r="B34" s="1">
        <v>82</v>
      </c>
    </row>
    <row r="35" spans="1:2" x14ac:dyDescent="0.35">
      <c r="A35" s="1">
        <v>34</v>
      </c>
      <c r="B35" s="1">
        <v>76</v>
      </c>
    </row>
    <row r="36" spans="1:2" x14ac:dyDescent="0.35">
      <c r="A36" s="1">
        <v>35</v>
      </c>
      <c r="B36" s="1">
        <v>71</v>
      </c>
    </row>
    <row r="37" spans="1:2" x14ac:dyDescent="0.35">
      <c r="A37" s="1">
        <v>36</v>
      </c>
      <c r="B37" s="1">
        <v>60</v>
      </c>
    </row>
    <row r="38" spans="1:2" x14ac:dyDescent="0.35">
      <c r="A38" s="1">
        <v>37</v>
      </c>
      <c r="B38" s="1">
        <v>38</v>
      </c>
    </row>
    <row r="39" spans="1:2" x14ac:dyDescent="0.35">
      <c r="A39" s="1">
        <v>38</v>
      </c>
      <c r="B39" s="1">
        <v>81</v>
      </c>
    </row>
    <row r="40" spans="1:2" x14ac:dyDescent="0.35">
      <c r="A40" s="1">
        <v>39</v>
      </c>
      <c r="B40" s="1">
        <v>74</v>
      </c>
    </row>
    <row r="41" spans="1:2" x14ac:dyDescent="0.35">
      <c r="A41" s="1">
        <v>40</v>
      </c>
      <c r="B41" s="1">
        <v>69</v>
      </c>
    </row>
    <row r="42" spans="1:2" x14ac:dyDescent="0.35">
      <c r="A42" s="1">
        <v>41</v>
      </c>
      <c r="B42" s="1">
        <v>68</v>
      </c>
    </row>
    <row r="43" spans="1:2" x14ac:dyDescent="0.35">
      <c r="A43" s="1">
        <v>42</v>
      </c>
      <c r="B43" s="1">
        <v>76</v>
      </c>
    </row>
    <row r="44" spans="1:2" x14ac:dyDescent="0.35">
      <c r="A44" s="1">
        <v>43</v>
      </c>
      <c r="B44" s="1">
        <v>85</v>
      </c>
    </row>
    <row r="45" spans="1:2" x14ac:dyDescent="0.35">
      <c r="A45" s="1">
        <v>44</v>
      </c>
      <c r="B45" s="1">
        <v>58</v>
      </c>
    </row>
    <row r="46" spans="1:2" x14ac:dyDescent="0.35">
      <c r="A46" s="1">
        <v>45</v>
      </c>
      <c r="B46" s="1">
        <v>45</v>
      </c>
    </row>
    <row r="47" spans="1:2" x14ac:dyDescent="0.35">
      <c r="A47" s="1">
        <v>46</v>
      </c>
      <c r="B47" s="1">
        <v>73</v>
      </c>
    </row>
    <row r="48" spans="1:2" x14ac:dyDescent="0.35">
      <c r="A48" s="1">
        <v>47</v>
      </c>
      <c r="B48" s="1">
        <v>75</v>
      </c>
    </row>
    <row r="49" spans="1:2" x14ac:dyDescent="0.35">
      <c r="A49" s="1">
        <v>48</v>
      </c>
      <c r="B49" s="1">
        <v>42</v>
      </c>
    </row>
    <row r="50" spans="1:2" x14ac:dyDescent="0.35">
      <c r="A50" s="1">
        <v>49</v>
      </c>
      <c r="B50" s="1">
        <v>93</v>
      </c>
    </row>
    <row r="51" spans="1:2" x14ac:dyDescent="0.35">
      <c r="A51" s="1">
        <v>50</v>
      </c>
      <c r="B51" s="1">
        <v>65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E0133-0D82-4916-99DA-6CAB49FFB5E9}">
  <dimension ref="A1:I72"/>
  <sheetViews>
    <sheetView zoomScale="85" zoomScaleNormal="85" workbookViewId="0">
      <selection activeCell="F26" sqref="F26"/>
    </sheetView>
  </sheetViews>
  <sheetFormatPr defaultRowHeight="14.5" x14ac:dyDescent="0.35"/>
  <cols>
    <col min="2" max="2" width="25.1796875" style="1" customWidth="1"/>
    <col min="6" max="6" width="13.7265625" customWidth="1"/>
    <col min="7" max="7" width="11.6328125" customWidth="1"/>
    <col min="8" max="9" width="17.81640625" customWidth="1"/>
  </cols>
  <sheetData>
    <row r="1" spans="1:5" x14ac:dyDescent="0.35">
      <c r="A1" s="1" t="s">
        <v>1</v>
      </c>
      <c r="B1" s="1" t="s">
        <v>0</v>
      </c>
    </row>
    <row r="2" spans="1:5" x14ac:dyDescent="0.35">
      <c r="A2" s="1">
        <v>1</v>
      </c>
      <c r="B2" s="1">
        <v>97</v>
      </c>
    </row>
    <row r="3" spans="1:5" x14ac:dyDescent="0.35">
      <c r="A3" s="1">
        <v>2</v>
      </c>
      <c r="B3" s="1">
        <v>77</v>
      </c>
      <c r="D3" t="s">
        <v>2</v>
      </c>
      <c r="E3" t="s">
        <v>3</v>
      </c>
    </row>
    <row r="4" spans="1:5" x14ac:dyDescent="0.35">
      <c r="A4" s="1">
        <v>3</v>
      </c>
      <c r="B4" s="1">
        <v>67</v>
      </c>
    </row>
    <row r="5" spans="1:5" x14ac:dyDescent="0.35">
      <c r="A5" s="1">
        <v>4</v>
      </c>
      <c r="B5" s="1">
        <v>72</v>
      </c>
    </row>
    <row r="6" spans="1:5" x14ac:dyDescent="0.35">
      <c r="A6" s="1">
        <v>5</v>
      </c>
      <c r="B6" s="1">
        <v>52</v>
      </c>
    </row>
    <row r="7" spans="1:5" x14ac:dyDescent="0.35">
      <c r="A7" s="1">
        <v>6</v>
      </c>
      <c r="B7" s="1">
        <v>83</v>
      </c>
    </row>
    <row r="8" spans="1:5" x14ac:dyDescent="0.35">
      <c r="A8" s="1">
        <v>7</v>
      </c>
      <c r="B8" s="1">
        <v>66</v>
      </c>
    </row>
    <row r="9" spans="1:5" x14ac:dyDescent="0.35">
      <c r="A9" s="1">
        <v>8</v>
      </c>
      <c r="B9" s="1">
        <v>84</v>
      </c>
    </row>
    <row r="10" spans="1:5" x14ac:dyDescent="0.35">
      <c r="A10" s="1">
        <v>9</v>
      </c>
      <c r="B10" s="1">
        <v>59</v>
      </c>
    </row>
    <row r="11" spans="1:5" x14ac:dyDescent="0.35">
      <c r="A11" s="1">
        <v>10</v>
      </c>
      <c r="B11" s="1">
        <v>63</v>
      </c>
    </row>
    <row r="12" spans="1:5" x14ac:dyDescent="0.35">
      <c r="A12" s="1">
        <v>11</v>
      </c>
      <c r="B12" s="1">
        <v>75</v>
      </c>
    </row>
    <row r="13" spans="1:5" x14ac:dyDescent="0.35">
      <c r="A13" s="1">
        <v>12</v>
      </c>
      <c r="B13" s="1">
        <v>97</v>
      </c>
    </row>
    <row r="14" spans="1:5" x14ac:dyDescent="0.35">
      <c r="A14" s="1">
        <v>13</v>
      </c>
      <c r="B14" s="1">
        <v>84</v>
      </c>
    </row>
    <row r="15" spans="1:5" x14ac:dyDescent="0.35">
      <c r="A15" s="1">
        <v>14</v>
      </c>
      <c r="B15" s="1">
        <v>73</v>
      </c>
    </row>
    <row r="16" spans="1:5" x14ac:dyDescent="0.35">
      <c r="A16" s="1">
        <v>15</v>
      </c>
      <c r="B16" s="1">
        <v>81</v>
      </c>
    </row>
    <row r="17" spans="1:6" x14ac:dyDescent="0.35">
      <c r="A17" s="1">
        <v>16</v>
      </c>
      <c r="B17" s="1">
        <v>42</v>
      </c>
    </row>
    <row r="18" spans="1:6" x14ac:dyDescent="0.35">
      <c r="A18" s="1"/>
      <c r="B18" s="1">
        <v>61</v>
      </c>
    </row>
    <row r="19" spans="1:6" x14ac:dyDescent="0.35">
      <c r="A19" s="1">
        <v>18</v>
      </c>
      <c r="B19" s="1">
        <v>51</v>
      </c>
    </row>
    <row r="20" spans="1:6" x14ac:dyDescent="0.35">
      <c r="A20" s="1">
        <v>19</v>
      </c>
      <c r="B20" s="1">
        <v>91</v>
      </c>
    </row>
    <row r="21" spans="1:6" x14ac:dyDescent="0.35">
      <c r="A21" s="1">
        <v>20</v>
      </c>
      <c r="B21" s="1">
        <v>87</v>
      </c>
    </row>
    <row r="22" spans="1:6" x14ac:dyDescent="0.35">
      <c r="A22" s="1">
        <v>21</v>
      </c>
      <c r="B22" s="1">
        <v>34</v>
      </c>
      <c r="D22" t="s">
        <v>4</v>
      </c>
      <c r="E22" t="s">
        <v>5</v>
      </c>
      <c r="F22">
        <f>MIN(B2:E51)</f>
        <v>34</v>
      </c>
    </row>
    <row r="23" spans="1:6" x14ac:dyDescent="0.35">
      <c r="A23" s="1">
        <v>22</v>
      </c>
      <c r="B23" s="1">
        <v>54</v>
      </c>
      <c r="E23" t="s">
        <v>6</v>
      </c>
      <c r="F23">
        <f>_xlfn.QUARTILE.EXC($B$2:$B$51,1)</f>
        <v>58.75</v>
      </c>
    </row>
    <row r="24" spans="1:6" x14ac:dyDescent="0.35">
      <c r="A24" s="1">
        <v>23</v>
      </c>
      <c r="B24" s="1">
        <v>71</v>
      </c>
      <c r="E24" t="s">
        <v>7</v>
      </c>
      <c r="F24">
        <f>_xlfn.QUARTILE.EXC($B$2:$B$51,2)</f>
        <v>71</v>
      </c>
    </row>
    <row r="25" spans="1:6" x14ac:dyDescent="0.35">
      <c r="A25" s="1">
        <v>24</v>
      </c>
      <c r="B25" s="1">
        <v>47</v>
      </c>
      <c r="E25" t="s">
        <v>8</v>
      </c>
      <c r="F25">
        <f>_xlfn.QUARTILE.EXC($B$2:$B$51,3)</f>
        <v>81.25</v>
      </c>
    </row>
    <row r="26" spans="1:6" x14ac:dyDescent="0.35">
      <c r="A26" s="1">
        <v>25</v>
      </c>
      <c r="B26" s="1">
        <v>79</v>
      </c>
      <c r="E26" t="s">
        <v>9</v>
      </c>
      <c r="F26">
        <f>MAX(B2:B51)</f>
        <v>97</v>
      </c>
    </row>
    <row r="27" spans="1:6" x14ac:dyDescent="0.35">
      <c r="A27" s="1">
        <v>26</v>
      </c>
      <c r="B27" s="1">
        <v>70</v>
      </c>
    </row>
    <row r="28" spans="1:6" x14ac:dyDescent="0.35">
      <c r="A28" s="1">
        <v>27</v>
      </c>
      <c r="B28" s="1">
        <v>65</v>
      </c>
    </row>
    <row r="29" spans="1:6" x14ac:dyDescent="0.35">
      <c r="A29" s="1">
        <v>28</v>
      </c>
      <c r="B29" s="1">
        <v>57</v>
      </c>
      <c r="D29" t="s">
        <v>10</v>
      </c>
      <c r="F29" t="s">
        <v>21</v>
      </c>
    </row>
    <row r="30" spans="1:6" x14ac:dyDescent="0.35">
      <c r="A30" s="1">
        <v>29</v>
      </c>
      <c r="B30" s="1">
        <v>90</v>
      </c>
    </row>
    <row r="31" spans="1:6" x14ac:dyDescent="0.35">
      <c r="A31" s="1">
        <v>30</v>
      </c>
      <c r="B31" s="1">
        <v>83</v>
      </c>
    </row>
    <row r="32" spans="1:6" x14ac:dyDescent="0.35">
      <c r="A32" s="1">
        <v>31</v>
      </c>
      <c r="B32" s="1">
        <v>58</v>
      </c>
    </row>
    <row r="33" spans="1:2" x14ac:dyDescent="0.35">
      <c r="A33" s="1">
        <v>32</v>
      </c>
      <c r="B33" s="1">
        <v>69</v>
      </c>
    </row>
    <row r="34" spans="1:2" x14ac:dyDescent="0.35">
      <c r="A34" s="1">
        <v>33</v>
      </c>
      <c r="B34" s="1">
        <v>82</v>
      </c>
    </row>
    <row r="35" spans="1:2" x14ac:dyDescent="0.35">
      <c r="A35" s="1">
        <v>34</v>
      </c>
      <c r="B35" s="1">
        <v>76</v>
      </c>
    </row>
    <row r="36" spans="1:2" x14ac:dyDescent="0.35">
      <c r="A36" s="1">
        <v>35</v>
      </c>
      <c r="B36" s="1">
        <v>71</v>
      </c>
    </row>
    <row r="37" spans="1:2" x14ac:dyDescent="0.35">
      <c r="A37" s="1">
        <v>36</v>
      </c>
      <c r="B37" s="1">
        <v>60</v>
      </c>
    </row>
    <row r="38" spans="1:2" x14ac:dyDescent="0.35">
      <c r="A38" s="1">
        <v>37</v>
      </c>
      <c r="B38" s="1">
        <v>38</v>
      </c>
    </row>
    <row r="39" spans="1:2" x14ac:dyDescent="0.35">
      <c r="A39" s="1">
        <v>38</v>
      </c>
      <c r="B39" s="1">
        <v>81</v>
      </c>
    </row>
    <row r="40" spans="1:2" x14ac:dyDescent="0.35">
      <c r="A40" s="1">
        <v>39</v>
      </c>
      <c r="B40" s="1">
        <v>74</v>
      </c>
    </row>
    <row r="41" spans="1:2" x14ac:dyDescent="0.35">
      <c r="A41" s="1">
        <v>40</v>
      </c>
      <c r="B41" s="1">
        <v>69</v>
      </c>
    </row>
    <row r="42" spans="1:2" x14ac:dyDescent="0.35">
      <c r="A42" s="1">
        <v>41</v>
      </c>
      <c r="B42" s="1">
        <v>68</v>
      </c>
    </row>
    <row r="43" spans="1:2" x14ac:dyDescent="0.35">
      <c r="A43" s="1">
        <v>42</v>
      </c>
      <c r="B43" s="1">
        <v>76</v>
      </c>
    </row>
    <row r="44" spans="1:2" x14ac:dyDescent="0.35">
      <c r="A44" s="1">
        <v>43</v>
      </c>
      <c r="B44" s="1">
        <v>85</v>
      </c>
    </row>
    <row r="45" spans="1:2" x14ac:dyDescent="0.35">
      <c r="A45" s="1">
        <v>44</v>
      </c>
      <c r="B45" s="1">
        <v>58</v>
      </c>
    </row>
    <row r="46" spans="1:2" x14ac:dyDescent="0.35">
      <c r="A46" s="1">
        <v>45</v>
      </c>
      <c r="B46" s="1">
        <v>45</v>
      </c>
    </row>
    <row r="47" spans="1:2" x14ac:dyDescent="0.35">
      <c r="A47" s="1">
        <v>46</v>
      </c>
      <c r="B47" s="1">
        <v>73</v>
      </c>
    </row>
    <row r="48" spans="1:2" x14ac:dyDescent="0.35">
      <c r="A48" s="1">
        <v>47</v>
      </c>
      <c r="B48" s="1">
        <v>75</v>
      </c>
    </row>
    <row r="49" spans="1:9" x14ac:dyDescent="0.35">
      <c r="A49" s="1">
        <v>48</v>
      </c>
      <c r="B49" s="1">
        <v>42</v>
      </c>
      <c r="E49" t="s">
        <v>11</v>
      </c>
    </row>
    <row r="50" spans="1:9" x14ac:dyDescent="0.35">
      <c r="A50" s="1">
        <v>49</v>
      </c>
      <c r="B50" s="1">
        <v>93</v>
      </c>
      <c r="F50" t="s">
        <v>12</v>
      </c>
      <c r="G50" t="s">
        <v>13</v>
      </c>
      <c r="H50" t="s">
        <v>14</v>
      </c>
      <c r="I50" t="s">
        <v>15</v>
      </c>
    </row>
    <row r="51" spans="1:9" x14ac:dyDescent="0.35">
      <c r="A51" s="1">
        <v>50</v>
      </c>
      <c r="B51" s="1">
        <v>65</v>
      </c>
      <c r="F51" t="s">
        <v>16</v>
      </c>
      <c r="G51">
        <f>(25+40)/2</f>
        <v>32.5</v>
      </c>
      <c r="H51" s="1">
        <f>COUNTIFS($B$2:$B$51,"&gt;=25",$B$2:$B$51,"&lt;=40")</f>
        <v>2</v>
      </c>
      <c r="I51">
        <f>H51/50</f>
        <v>0.04</v>
      </c>
    </row>
    <row r="52" spans="1:9" x14ac:dyDescent="0.35">
      <c r="F52" t="s">
        <v>17</v>
      </c>
      <c r="G52">
        <v>47.5</v>
      </c>
      <c r="H52" s="1">
        <f>COUNTIFS($B$2:$B$51,"&gt;40",$B$2:$B$51,"&lt;=55")</f>
        <v>7</v>
      </c>
      <c r="I52">
        <f t="shared" ref="I52:I55" si="0">H52/50</f>
        <v>0.14000000000000001</v>
      </c>
    </row>
    <row r="53" spans="1:9" x14ac:dyDescent="0.35">
      <c r="F53" t="s">
        <v>18</v>
      </c>
      <c r="G53">
        <v>62.5</v>
      </c>
      <c r="H53" s="1">
        <f>COUNTIFS($B$2:$B$51,"&gt;55",$B$2:$B$51,"&lt;=70")</f>
        <v>15</v>
      </c>
      <c r="I53">
        <f t="shared" si="0"/>
        <v>0.3</v>
      </c>
    </row>
    <row r="54" spans="1:9" x14ac:dyDescent="0.35">
      <c r="F54" t="s">
        <v>19</v>
      </c>
      <c r="G54">
        <v>77.5</v>
      </c>
      <c r="H54" s="1">
        <f>COUNTIFS($B$2:$B$51,"&gt;70",$B$2:$B$51,"&lt;=85")</f>
        <v>20</v>
      </c>
      <c r="I54">
        <f t="shared" si="0"/>
        <v>0.4</v>
      </c>
    </row>
    <row r="55" spans="1:9" x14ac:dyDescent="0.35">
      <c r="F55" t="s">
        <v>20</v>
      </c>
      <c r="G55">
        <v>92.5</v>
      </c>
      <c r="H55" s="1">
        <f>COUNTIFS($B$2:$B$51,"&gt;85",$B$2:$B$51,"&lt;=100")</f>
        <v>6</v>
      </c>
      <c r="I55">
        <f t="shared" si="0"/>
        <v>0.12</v>
      </c>
    </row>
    <row r="58" spans="1:9" x14ac:dyDescent="0.35">
      <c r="F58" s="1" t="s">
        <v>22</v>
      </c>
      <c r="G58" s="1" t="s">
        <v>23</v>
      </c>
      <c r="H58" s="1" t="s">
        <v>14</v>
      </c>
    </row>
    <row r="59" spans="1:9" x14ac:dyDescent="0.35">
      <c r="F59">
        <v>25</v>
      </c>
      <c r="G59">
        <v>40</v>
      </c>
      <c r="H59" s="1">
        <f>COUNTIFS($B$2:$B$51,"&gt;=25",$B$2:$B$51,"&lt;=40")</f>
        <v>2</v>
      </c>
    </row>
    <row r="60" spans="1:9" x14ac:dyDescent="0.35">
      <c r="F60">
        <v>40</v>
      </c>
      <c r="G60">
        <v>55</v>
      </c>
      <c r="H60" s="1">
        <f>COUNTIFS($B$2:$B$51,"&gt;40",$B$2:$B$51,"&lt;=55")</f>
        <v>7</v>
      </c>
    </row>
    <row r="61" spans="1:9" x14ac:dyDescent="0.35">
      <c r="F61">
        <v>55</v>
      </c>
      <c r="G61">
        <v>70</v>
      </c>
      <c r="H61" s="1">
        <f>COUNTIFS($B$2:$B$51,"&gt;55",$B$2:$B$51,"&lt;=70")</f>
        <v>15</v>
      </c>
    </row>
    <row r="62" spans="1:9" x14ac:dyDescent="0.35">
      <c r="F62">
        <v>70</v>
      </c>
      <c r="G62">
        <v>85</v>
      </c>
      <c r="H62" s="1">
        <f>COUNTIFS($B$2:$B$51,"&gt;70",$B$2:$B$51,"&lt;=85")</f>
        <v>20</v>
      </c>
    </row>
    <row r="63" spans="1:9" x14ac:dyDescent="0.35">
      <c r="F63">
        <v>85</v>
      </c>
      <c r="G63">
        <v>100</v>
      </c>
      <c r="H63" s="1">
        <f>COUNTIFS($B$2:$B$51,"&gt;85",$B$2:$B$51,"&lt;=100")</f>
        <v>6</v>
      </c>
    </row>
    <row r="66" spans="3:4" x14ac:dyDescent="0.35">
      <c r="C66" t="s">
        <v>25</v>
      </c>
    </row>
    <row r="67" spans="3:4" x14ac:dyDescent="0.35">
      <c r="C67" t="s">
        <v>24</v>
      </c>
      <c r="D67">
        <v>0</v>
      </c>
    </row>
    <row r="68" spans="3:4" x14ac:dyDescent="0.35">
      <c r="C68" t="s">
        <v>16</v>
      </c>
      <c r="D68">
        <v>2</v>
      </c>
    </row>
    <row r="69" spans="3:4" x14ac:dyDescent="0.35">
      <c r="C69" t="s">
        <v>17</v>
      </c>
      <c r="D69">
        <v>7</v>
      </c>
    </row>
    <row r="70" spans="3:4" x14ac:dyDescent="0.35">
      <c r="C70" t="s">
        <v>18</v>
      </c>
      <c r="D70">
        <v>15</v>
      </c>
    </row>
    <row r="71" spans="3:4" x14ac:dyDescent="0.35">
      <c r="C71" t="s">
        <v>19</v>
      </c>
      <c r="D71">
        <v>20</v>
      </c>
    </row>
    <row r="72" spans="3:4" x14ac:dyDescent="0.35">
      <c r="C72" t="s">
        <v>20</v>
      </c>
      <c r="D72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Data Ex. 2.4</vt:lpstr>
      <vt:lpstr> Resolution Ex. 2.4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Fernandes</dc:creator>
  <cp:lastModifiedBy>Elisabete Fernandes</cp:lastModifiedBy>
  <dcterms:created xsi:type="dcterms:W3CDTF">2025-09-30T22:58:13Z</dcterms:created>
  <dcterms:modified xsi:type="dcterms:W3CDTF">2026-10-04T10:00:26Z</dcterms:modified>
</cp:coreProperties>
</file>